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965" activeTab="0"/>
  </bookViews>
  <sheets>
    <sheet name="Úvod" sheetId="1" r:id="rId1"/>
    <sheet name="Plán" sheetId="2" r:id="rId2"/>
    <sheet name="Výsledky" sheetId="3" r:id="rId3"/>
  </sheets>
  <definedNames>
    <definedName name="In">'Úvod'!$B$31</definedName>
    <definedName name="rok" localSheetId="2">'Úvod'!$B$24</definedName>
    <definedName name="rok">'Úvod'!$B$30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<sst xmlns="http://schemas.openxmlformats.org/spreadsheetml/2006/main" count="38" uniqueCount="36">
  <si>
    <r>
      <t>©</t>
    </r>
    <r>
      <rPr>
        <i/>
        <sz val="12"/>
        <color indexed="17"/>
        <rFont val="Times New Roman CE"/>
        <family val="1"/>
      </rPr>
      <t xml:space="preserve"> Autoři: Pavla Maříková, Miloš Mařík</t>
    </r>
  </si>
  <si>
    <t>rok:</t>
  </si>
  <si>
    <t>In</t>
  </si>
  <si>
    <t>Vybrané údaje z finančního plánu (mil. Kč):</t>
  </si>
  <si>
    <t>Předpoklady pro plán:</t>
  </si>
  <si>
    <t>Cílová struktura kapitálu podle představ managementu</t>
  </si>
  <si>
    <t xml:space="preserve">     (cizí kapitál / celkový kapitál v tržních hodnotách) pro odhad WACC</t>
  </si>
  <si>
    <t>Podnik nevlastní žádné cenné papíry ani jiný provozně nenutný majetek.</t>
  </si>
  <si>
    <t>Úroková míra požadovaná bankou z poskytnutých úvěrů:</t>
  </si>
  <si>
    <t>Sazba daně z příjmů právnických osob:</t>
  </si>
  <si>
    <t>Náklady na vlastní kapitál při zadlužení odpovídajícím cílové struktuře:</t>
  </si>
  <si>
    <t>Vybrané údaje z rozvahy - investovaný kapitál (mil. Kč):</t>
  </si>
  <si>
    <t>Bankovní úvěry</t>
  </si>
  <si>
    <t>Vlastní kapitál</t>
  </si>
  <si>
    <t>Investovaný kapitál celkem</t>
  </si>
  <si>
    <t>ËĚËĚËĚËĚËĚËĚËĚËĚËĚË</t>
  </si>
  <si>
    <t>FCF</t>
  </si>
  <si>
    <t>DCF APV</t>
  </si>
  <si>
    <t>Příklad k procvičení</t>
  </si>
  <si>
    <t>à</t>
  </si>
  <si>
    <t>Vybrané informace z progózy oceňovaného podniku</t>
  </si>
  <si>
    <t>Úkol:</t>
  </si>
  <si>
    <t>Informace o nákladech vlastního kapitálu</t>
  </si>
  <si>
    <t>Ocenit podnik metodou DCF APV</t>
  </si>
  <si>
    <t>Kontrolní výsledky</t>
  </si>
  <si>
    <t>Hodnota netto (mil. Kč)</t>
  </si>
  <si>
    <t>List Výsledky obsahuje hlavní výsledky, podle kterých zkontrolujete správnost svých výpočtů.</t>
  </si>
  <si>
    <t>2008 a dále</t>
  </si>
  <si>
    <t>Jsou k dispozici tyto podklady:</t>
  </si>
  <si>
    <t>Diskontní míra pro FCF</t>
  </si>
  <si>
    <t xml:space="preserve">Náklady na vlastní kapitál při nulovém zadlužení: </t>
  </si>
  <si>
    <t>Roční daňový štít</t>
  </si>
  <si>
    <t>Diskontní míra pro daň. štít</t>
  </si>
  <si>
    <t>Poznámka: Výsledné ocenění je možné zkontrolovat i pomocí metody DCF entity a equity,</t>
  </si>
  <si>
    <t xml:space="preserve">ale pouze při použití reagenční funkce pro proměnlivou výši cizího kapitálu a vyladění </t>
  </si>
  <si>
    <t>kapitálové struktury pomocí iterací.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</si>
</sst>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0.0"/>
    <numFmt numFmtId="166" formatCode="0.0%"/>
    <numFmt numFmtId="167" formatCode="#,##0.0"/>
    <numFmt numFmtId="168" formatCode="#,##0.00_0_0"/>
    <numFmt numFmtId="169" formatCode="0.00%_0"/>
    <numFmt numFmtId="170" formatCode="#,##0.000_0_0"/>
    <numFmt numFmtId="171" formatCode="#,##0.0000_0_0"/>
    <numFmt numFmtId="172" formatCode="0.000"/>
  </numFmts>
  <fonts count="57">
    <font>
      <sz val="12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b/>
      <i/>
      <u val="single"/>
      <sz val="18"/>
      <color indexed="10"/>
      <name val="Times New Roman CE"/>
      <family val="1"/>
    </font>
    <font>
      <b/>
      <sz val="12"/>
      <color indexed="12"/>
      <name val="Times New Roman CE"/>
      <family val="1"/>
    </font>
    <font>
      <i/>
      <sz val="18"/>
      <color indexed="17"/>
      <name val="Times New Roman CE"/>
      <family val="1"/>
    </font>
    <font>
      <i/>
      <sz val="12"/>
      <color indexed="17"/>
      <name val="Times New Roman CE"/>
      <family val="1"/>
    </font>
    <font>
      <b/>
      <sz val="14"/>
      <color indexed="10"/>
      <name val="Times New Roman CE"/>
      <family val="1"/>
    </font>
    <font>
      <b/>
      <sz val="12"/>
      <color indexed="17"/>
      <name val="Times New Roman CE"/>
      <family val="0"/>
    </font>
    <font>
      <sz val="14"/>
      <color indexed="42"/>
      <name val="Times New Roman CE"/>
      <family val="0"/>
    </font>
    <font>
      <sz val="12"/>
      <color indexed="42"/>
      <name val="Times New Roman CE"/>
      <family val="0"/>
    </font>
    <font>
      <sz val="12"/>
      <color indexed="53"/>
      <name val="Wingdings"/>
      <family val="0"/>
    </font>
    <font>
      <b/>
      <i/>
      <u val="single"/>
      <sz val="18"/>
      <color indexed="62"/>
      <name val="Times New Roman CE"/>
      <family val="1"/>
    </font>
    <font>
      <b/>
      <u val="single"/>
      <sz val="12"/>
      <color indexed="12"/>
      <name val="Times New Roman CE"/>
      <family val="1"/>
    </font>
    <font>
      <sz val="10"/>
      <name val="Wingdings"/>
      <family val="0"/>
    </font>
    <font>
      <sz val="12"/>
      <color indexed="9"/>
      <name val="Times New Roman CE"/>
      <family val="0"/>
    </font>
    <font>
      <b/>
      <sz val="10"/>
      <color indexed="16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8"/>
      <name val="Arial CE"/>
      <family val="2"/>
    </font>
    <font>
      <sz val="12"/>
      <color indexed="18"/>
      <name val="Times New Roman CE"/>
      <family val="0"/>
    </font>
    <font>
      <b/>
      <sz val="12"/>
      <color indexed="1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2060"/>
      <name val="Arial CE"/>
      <family val="2"/>
    </font>
    <font>
      <sz val="12"/>
      <color rgb="FF002060"/>
      <name val="Times New Roman CE"/>
      <family val="0"/>
    </font>
    <font>
      <b/>
      <sz val="12"/>
      <color rgb="FF002060"/>
      <name val="Times New Roman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 applyProtection="1">
      <alignment/>
      <protection/>
    </xf>
    <xf numFmtId="0" fontId="8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3" xfId="47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9" fontId="0" fillId="0" borderId="18" xfId="47" applyFont="1" applyBorder="1" applyAlignment="1">
      <alignment/>
    </xf>
    <xf numFmtId="9" fontId="0" fillId="0" borderId="17" xfId="47" applyFont="1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 applyBorder="1" applyAlignment="1">
      <alignment horizontal="centerContinuous"/>
    </xf>
    <xf numFmtId="168" fontId="0" fillId="0" borderId="10" xfId="0" applyNumberFormat="1" applyBorder="1" applyAlignment="1">
      <alignment/>
    </xf>
    <xf numFmtId="168" fontId="1" fillId="0" borderId="10" xfId="0" applyNumberFormat="1" applyFont="1" applyBorder="1" applyAlignment="1">
      <alignment/>
    </xf>
    <xf numFmtId="0" fontId="13" fillId="0" borderId="0" xfId="0" applyFont="1" applyFill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15" fillId="0" borderId="0" xfId="0" applyFont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0" fontId="17" fillId="0" borderId="0" xfId="0" applyFont="1" applyAlignment="1">
      <alignment/>
    </xf>
    <xf numFmtId="166" fontId="0" fillId="0" borderId="10" xfId="47" applyNumberFormat="1" applyFont="1" applyBorder="1" applyAlignment="1">
      <alignment horizontal="center"/>
    </xf>
    <xf numFmtId="0" fontId="13" fillId="0" borderId="0" xfId="0" applyFont="1" applyFill="1" applyAlignment="1" applyProtection="1">
      <alignment horizontal="center"/>
      <protection/>
    </xf>
    <xf numFmtId="9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zoomScalePageLayoutView="0" workbookViewId="0" topLeftCell="A1">
      <selection activeCell="A1" sqref="A1"/>
    </sheetView>
  </sheetViews>
  <sheetFormatPr defaultColWidth="8.796875" defaultRowHeight="15"/>
  <cols>
    <col min="1" max="1" width="2.69921875" style="0" customWidth="1"/>
    <col min="2" max="2" width="9.3984375" style="0" customWidth="1"/>
    <col min="9" max="9" width="6.8984375" style="0" customWidth="1"/>
  </cols>
  <sheetData>
    <row r="1" spans="1:8" ht="23.25">
      <c r="A1" s="5"/>
      <c r="B1" s="3" t="s">
        <v>17</v>
      </c>
      <c r="C1" s="4"/>
      <c r="D1" s="4"/>
      <c r="E1" s="4"/>
      <c r="F1" s="4"/>
      <c r="G1" s="4"/>
      <c r="H1" s="4"/>
    </row>
    <row r="2" spans="1:10" ht="29.25" customHeight="1">
      <c r="A2" s="5"/>
      <c r="B2" s="44" t="s">
        <v>18</v>
      </c>
      <c r="C2" s="44"/>
      <c r="D2" s="44"/>
      <c r="E2" s="44"/>
      <c r="F2" s="44"/>
      <c r="G2" s="44"/>
      <c r="H2" s="44"/>
      <c r="I2" s="30"/>
      <c r="J2" s="30"/>
    </row>
    <row r="3" spans="1:2" ht="11.25" customHeight="1">
      <c r="A3" s="5"/>
      <c r="B3" s="6"/>
    </row>
    <row r="4" spans="1:3" ht="15.75">
      <c r="A4" s="5"/>
      <c r="B4" s="31" t="s">
        <v>28</v>
      </c>
      <c r="C4" s="32"/>
    </row>
    <row r="5" spans="2:3" ht="15.75">
      <c r="B5" s="33"/>
      <c r="C5" s="32"/>
    </row>
    <row r="6" spans="2:3" ht="15.75">
      <c r="B6" s="34" t="s">
        <v>19</v>
      </c>
      <c r="C6" s="33" t="s">
        <v>20</v>
      </c>
    </row>
    <row r="7" spans="2:3" ht="15.75">
      <c r="B7" s="34" t="s">
        <v>19</v>
      </c>
      <c r="C7" t="s">
        <v>22</v>
      </c>
    </row>
    <row r="8" ht="9.75" customHeight="1"/>
    <row r="9" spans="2:3" ht="15.75">
      <c r="B9" s="31" t="s">
        <v>21</v>
      </c>
      <c r="C9" t="s">
        <v>23</v>
      </c>
    </row>
    <row r="10" ht="16.5" customHeight="1"/>
    <row r="11" ht="15.75">
      <c r="B11" s="37" t="str">
        <f>"Ocenění bude provedeno k 1. 1. "&amp;FIXED(rok,0,TRUE)&amp;"."</f>
        <v>Ocenění bude provedeno k 1. 1. 2010.</v>
      </c>
    </row>
    <row r="12" ht="10.5" customHeight="1">
      <c r="B12" s="7"/>
    </row>
    <row r="13" ht="15" customHeight="1">
      <c r="B13" s="42" t="s">
        <v>26</v>
      </c>
    </row>
    <row r="14" ht="15" customHeight="1">
      <c r="B14" s="42"/>
    </row>
    <row r="15" spans="2:3" ht="15" customHeight="1">
      <c r="B15" s="46" t="s">
        <v>33</v>
      </c>
      <c r="C15" s="47"/>
    </row>
    <row r="16" spans="2:3" ht="15.75">
      <c r="B16" s="48"/>
      <c r="C16" s="46" t="s">
        <v>34</v>
      </c>
    </row>
    <row r="17" spans="2:3" ht="15.75">
      <c r="B17" s="48"/>
      <c r="C17" s="46" t="s">
        <v>35</v>
      </c>
    </row>
    <row r="18" ht="23.25">
      <c r="B18" s="9" t="s">
        <v>0</v>
      </c>
    </row>
    <row r="30" spans="1:2" ht="15.75">
      <c r="A30" s="35" t="s">
        <v>1</v>
      </c>
      <c r="B30" s="35">
        <v>2010</v>
      </c>
    </row>
    <row r="31" spans="1:2" ht="15.75">
      <c r="A31" s="35" t="s">
        <v>2</v>
      </c>
      <c r="B31" s="36">
        <v>15</v>
      </c>
    </row>
  </sheetData>
  <sheetProtection/>
  <mergeCells count="1">
    <mergeCell ref="B2:H2"/>
  </mergeCells>
  <printOptions headings="1"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24.5" style="0" customWidth="1"/>
    <col min="2" max="5" width="10.69921875" style="0" customWidth="1"/>
  </cols>
  <sheetData>
    <row r="1" ht="18.75">
      <c r="A1" s="10" t="s">
        <v>3</v>
      </c>
    </row>
    <row r="2" ht="11.25" customHeight="1">
      <c r="A2" s="10"/>
    </row>
    <row r="3" ht="15.75">
      <c r="A3" s="8" t="s">
        <v>4</v>
      </c>
    </row>
    <row r="4" spans="1:5" ht="15.75">
      <c r="A4" s="11" t="str">
        <f>"Provozní výsledek hospodření plánovaný pro rok "&amp;FIXED(rok,0,TRUE)&amp;" (mil. Kč)"</f>
        <v>Provozní výsledek hospodření plánovaný pro rok 2010 (mil. Kč)</v>
      </c>
      <c r="B4" s="12"/>
      <c r="C4" s="12"/>
      <c r="D4" s="12"/>
      <c r="E4" s="22">
        <v>150</v>
      </c>
    </row>
    <row r="5" spans="1:5" ht="15.75">
      <c r="A5" s="14" t="str">
        <f>"Roční tempo růstu provozního VH do roku "&amp;FIXED(rok+2,0,TRUE)&amp;":"</f>
        <v>Roční tempo růstu provozního VH do roku 2012:</v>
      </c>
      <c r="B5" s="2"/>
      <c r="C5" s="2"/>
      <c r="D5" s="2"/>
      <c r="E5" s="18">
        <v>0.06</v>
      </c>
    </row>
    <row r="6" spans="1:5" ht="15.75">
      <c r="A6" s="15" t="str">
        <f>"Od roku "&amp;FIXED(rok+3,0,TRUE)&amp;" již jen obnovovací investice a stabilní výše provozního zisku."</f>
        <v>Od roku 2013 již jen obnovovací investice a stabilní výše provozního zisku.</v>
      </c>
      <c r="B6" s="16"/>
      <c r="C6" s="16"/>
      <c r="D6" s="16"/>
      <c r="E6" s="17"/>
    </row>
    <row r="7" spans="1:5" ht="15.75">
      <c r="A7" s="11" t="s">
        <v>5</v>
      </c>
      <c r="B7" s="12"/>
      <c r="C7" s="12"/>
      <c r="D7" s="12"/>
      <c r="E7" s="22"/>
    </row>
    <row r="8" spans="1:5" ht="15.75">
      <c r="A8" s="14" t="s">
        <v>6</v>
      </c>
      <c r="B8" s="2"/>
      <c r="C8" s="2"/>
      <c r="D8" s="2"/>
      <c r="E8" s="18">
        <v>0.4</v>
      </c>
    </row>
    <row r="9" spans="1:5" ht="15.75">
      <c r="A9" s="15" t="s">
        <v>10</v>
      </c>
      <c r="B9" s="16"/>
      <c r="C9" s="16"/>
      <c r="D9" s="16"/>
      <c r="E9" s="19">
        <v>0.16</v>
      </c>
    </row>
    <row r="10" spans="1:7" ht="15.75">
      <c r="A10" s="15" t="s">
        <v>30</v>
      </c>
      <c r="B10" s="16"/>
      <c r="C10" s="16"/>
      <c r="D10" s="16"/>
      <c r="E10" s="19">
        <v>0.12</v>
      </c>
      <c r="G10" s="45"/>
    </row>
    <row r="11" spans="1:5" ht="15.75">
      <c r="A11" s="15" t="s">
        <v>7</v>
      </c>
      <c r="B11" s="16"/>
      <c r="C11" s="16"/>
      <c r="D11" s="16"/>
      <c r="E11" s="17"/>
    </row>
    <row r="13" spans="1:5" ht="15.75">
      <c r="A13" s="11" t="s">
        <v>8</v>
      </c>
      <c r="B13" s="12"/>
      <c r="C13" s="12"/>
      <c r="D13" s="12"/>
      <c r="E13" s="13">
        <v>0.05</v>
      </c>
    </row>
    <row r="14" spans="1:5" ht="15.75">
      <c r="A14" s="15" t="s">
        <v>9</v>
      </c>
      <c r="B14" s="16"/>
      <c r="C14" s="16"/>
      <c r="D14" s="16"/>
      <c r="E14" s="19">
        <v>0.2</v>
      </c>
    </row>
    <row r="16" ht="15.75">
      <c r="A16" s="8" t="s">
        <v>11</v>
      </c>
    </row>
    <row r="17" spans="1:5" ht="15.75">
      <c r="A17" s="20"/>
      <c r="B17" s="21" t="str">
        <f>"31.12."&amp;FIXED(rok-1,0,TRUE)</f>
        <v>31.12.2009</v>
      </c>
      <c r="C17" s="21" t="str">
        <f>"31.12."&amp;FIXED(rok,0,TRUE)</f>
        <v>31.12.2010</v>
      </c>
      <c r="D17" s="21" t="str">
        <f>"31.12."&amp;FIXED(rok+1,0,TRUE)</f>
        <v>31.12.2011</v>
      </c>
      <c r="E17" s="21" t="str">
        <f>"31.12."&amp;FIXED(rok+2,0,TRUE)</f>
        <v>31.12.2012</v>
      </c>
    </row>
    <row r="18" spans="1:5" ht="15.75">
      <c r="A18" s="20" t="s">
        <v>12</v>
      </c>
      <c r="B18" s="28">
        <v>500</v>
      </c>
      <c r="C18" s="28">
        <v>550</v>
      </c>
      <c r="D18" s="28">
        <v>570</v>
      </c>
      <c r="E18" s="28">
        <f>D18</f>
        <v>570</v>
      </c>
    </row>
    <row r="19" spans="1:5" ht="15.75">
      <c r="A19" s="20" t="s">
        <v>13</v>
      </c>
      <c r="B19" s="28">
        <v>1000</v>
      </c>
      <c r="C19" s="28">
        <f>B19+In</f>
        <v>1015</v>
      </c>
      <c r="D19" s="28">
        <f>C19+In*(1+$E$5)</f>
        <v>1030.9</v>
      </c>
      <c r="E19" s="28">
        <f>D19+In*(1+$E$5)^2</f>
        <v>1047.7540000000001</v>
      </c>
    </row>
    <row r="20" spans="1:5" ht="15.75">
      <c r="A20" s="1" t="s">
        <v>14</v>
      </c>
      <c r="B20" s="29">
        <f>SUM(B18:B19)</f>
        <v>1500</v>
      </c>
      <c r="C20" s="29">
        <f>SUM(C18:C19)</f>
        <v>1565</v>
      </c>
      <c r="D20" s="29">
        <f>SUM(D18:D19)</f>
        <v>1600.9</v>
      </c>
      <c r="E20" s="29">
        <f>SUM(E18:E19)</f>
        <v>1617.7540000000001</v>
      </c>
    </row>
    <row r="22" spans="1:5" ht="18.75">
      <c r="A22" s="27" t="s">
        <v>15</v>
      </c>
      <c r="B22" s="25"/>
      <c r="C22" s="25"/>
      <c r="D22" s="25"/>
      <c r="E22" s="26"/>
    </row>
  </sheetData>
  <sheetProtection/>
  <printOptions heading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25" style="0" customWidth="1"/>
    <col min="2" max="5" width="10.69921875" style="0" customWidth="1"/>
  </cols>
  <sheetData>
    <row r="1" ht="18.75">
      <c r="A1" s="10" t="s">
        <v>24</v>
      </c>
    </row>
    <row r="2" ht="13.5" customHeight="1">
      <c r="A2" s="10"/>
    </row>
    <row r="3" spans="1:5" ht="18" customHeight="1">
      <c r="A3" s="23"/>
      <c r="B3" s="21">
        <v>2005</v>
      </c>
      <c r="C3" s="21">
        <f>B3+1</f>
        <v>2006</v>
      </c>
      <c r="D3" s="21">
        <f>C3+1</f>
        <v>2007</v>
      </c>
      <c r="E3" s="24" t="s">
        <v>27</v>
      </c>
    </row>
    <row r="4" spans="1:5" ht="18" customHeight="1">
      <c r="A4" s="38" t="s">
        <v>16</v>
      </c>
      <c r="B4" s="41">
        <v>55</v>
      </c>
      <c r="C4" s="41">
        <v>91.29999999999991</v>
      </c>
      <c r="D4" s="41">
        <v>117.97799999999998</v>
      </c>
      <c r="E4" s="41">
        <v>134.83200000000002</v>
      </c>
    </row>
    <row r="5" spans="1:5" ht="18" customHeight="1">
      <c r="A5" s="20" t="s">
        <v>31</v>
      </c>
      <c r="B5" s="41">
        <v>5</v>
      </c>
      <c r="C5" s="41">
        <v>5.5</v>
      </c>
      <c r="D5" s="41">
        <v>5.7</v>
      </c>
      <c r="E5" s="41">
        <v>5.7</v>
      </c>
    </row>
    <row r="6" spans="1:5" ht="18" customHeight="1">
      <c r="A6" s="39"/>
      <c r="B6" s="40"/>
      <c r="C6" s="40"/>
      <c r="D6" s="40"/>
      <c r="E6" s="40"/>
    </row>
    <row r="7" spans="1:5" ht="18" customHeight="1">
      <c r="A7" s="38" t="s">
        <v>29</v>
      </c>
      <c r="B7" s="43">
        <v>0.12</v>
      </c>
      <c r="C7" s="40"/>
      <c r="D7" s="40"/>
      <c r="E7" s="40"/>
    </row>
    <row r="8" spans="1:5" ht="18" customHeight="1">
      <c r="A8" s="20" t="s">
        <v>32</v>
      </c>
      <c r="B8" s="43">
        <v>0.05</v>
      </c>
      <c r="C8" s="40"/>
      <c r="D8" s="40"/>
      <c r="E8" s="40"/>
    </row>
    <row r="9" spans="1:2" ht="18" customHeight="1">
      <c r="A9" s="1" t="s">
        <v>25</v>
      </c>
      <c r="B9" s="29">
        <v>618.7735678348718</v>
      </c>
    </row>
    <row r="11" spans="1:5" ht="18.75">
      <c r="A11" s="27" t="s">
        <v>15</v>
      </c>
      <c r="B11" s="25"/>
      <c r="C11" s="25"/>
      <c r="D11" s="25"/>
      <c r="E11" s="26"/>
    </row>
  </sheetData>
  <sheetProtection/>
  <printOptions heading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Marik</dc:creator>
  <cp:keywords/>
  <dc:description/>
  <cp:lastModifiedBy>User</cp:lastModifiedBy>
  <dcterms:created xsi:type="dcterms:W3CDTF">2009-10-29T16:49:06Z</dcterms:created>
  <dcterms:modified xsi:type="dcterms:W3CDTF">2009-10-29T16:49:27Z</dcterms:modified>
  <cp:category/>
  <cp:version/>
  <cp:contentType/>
  <cp:contentStatus/>
</cp:coreProperties>
</file>